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t044\Desktop\114健康體位報名操作流程馬祖網等\"/>
    </mc:Choice>
  </mc:AlternateContent>
  <xr:revisionPtr revIDLastSave="0" documentId="13_ncr:1_{D2CC7C3E-2FCB-4CBD-ADBD-3D25944E4B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MI管理表單 (報名表)" sheetId="4" r:id="rId1"/>
    <sheet name="BMI管理表單(原始)" sheetId="1" r:id="rId2"/>
  </sheets>
  <calcPr calcId="191029"/>
</workbook>
</file>

<file path=xl/calcChain.xml><?xml version="1.0" encoding="utf-8"?>
<calcChain xmlns="http://schemas.openxmlformats.org/spreadsheetml/2006/main">
  <c r="R7" i="4" l="1"/>
  <c r="S7" i="4" s="1"/>
  <c r="R6" i="4"/>
  <c r="R5" i="4"/>
  <c r="R4" i="4"/>
  <c r="S4" i="4" s="1"/>
  <c r="R3" i="4"/>
  <c r="S3" i="4" s="1"/>
  <c r="K3" i="4"/>
  <c r="S5" i="4"/>
  <c r="S6" i="4"/>
  <c r="N4" i="4"/>
  <c r="N5" i="4"/>
  <c r="N6" i="4"/>
  <c r="N7" i="4"/>
  <c r="N8" i="4"/>
  <c r="N9" i="4"/>
  <c r="N10" i="4"/>
  <c r="N11" i="4"/>
  <c r="N12" i="4"/>
  <c r="M9" i="4"/>
  <c r="K4" i="4"/>
  <c r="M4" i="4" s="1"/>
  <c r="K5" i="4"/>
  <c r="M5" i="4" s="1"/>
  <c r="K6" i="4"/>
  <c r="M6" i="4" s="1"/>
  <c r="K7" i="4"/>
  <c r="M7" i="4" s="1"/>
  <c r="K8" i="4"/>
  <c r="M8" i="4" s="1"/>
  <c r="K9" i="4"/>
  <c r="K10" i="4"/>
  <c r="M10" i="4" s="1"/>
  <c r="K11" i="4"/>
  <c r="M11" i="4" s="1"/>
  <c r="K12" i="4"/>
  <c r="M12" i="4" s="1"/>
  <c r="D11" i="1"/>
  <c r="E11" i="1" s="1"/>
  <c r="D10" i="1"/>
  <c r="E4" i="4"/>
  <c r="E5" i="4"/>
  <c r="E6" i="4"/>
  <c r="E7" i="4"/>
  <c r="E8" i="4"/>
  <c r="E9" i="4"/>
  <c r="E10" i="4"/>
  <c r="E11" i="4"/>
  <c r="E12" i="4"/>
  <c r="E3" i="4"/>
  <c r="N3" i="4"/>
  <c r="M3" i="4"/>
  <c r="D9" i="1"/>
  <c r="E9" i="1" s="1"/>
  <c r="E8" i="1"/>
  <c r="E7" i="1"/>
  <c r="D8" i="1"/>
  <c r="D7" i="1"/>
  <c r="K3" i="1"/>
  <c r="H3" i="1"/>
  <c r="J3" i="1" s="1"/>
  <c r="E10" i="1" l="1"/>
</calcChain>
</file>

<file path=xl/sharedStrings.xml><?xml version="1.0" encoding="utf-8"?>
<sst xmlns="http://schemas.openxmlformats.org/spreadsheetml/2006/main" count="81" uniqueCount="44">
  <si>
    <t>姓名</t>
  </si>
  <si>
    <t>性別</t>
  </si>
  <si>
    <t>出生年月日</t>
  </si>
  <si>
    <t>身高（cm）</t>
  </si>
  <si>
    <t>初始體重（kg）</t>
  </si>
  <si>
    <t>初始BMI</t>
  </si>
  <si>
    <t>目標BMI</t>
  </si>
  <si>
    <t>王小明</t>
  </si>
  <si>
    <t>男</t>
  </si>
  <si>
    <t>1985/05/10</t>
  </si>
  <si>
    <t>0912345678</t>
  </si>
  <si>
    <t>每月追蹤紀錄表</t>
  </si>
  <si>
    <t>月份</t>
  </si>
  <si>
    <t>測量日期</t>
  </si>
  <si>
    <t>現在體重（kg）</t>
  </si>
  <si>
    <t>現在BMI</t>
  </si>
  <si>
    <t>BMI變化幅度</t>
  </si>
  <si>
    <t>健康行為達成情形</t>
  </si>
  <si>
    <t>備註</t>
  </si>
  <si>
    <t>2025/04/30</t>
  </si>
  <si>
    <t>運動達標</t>
  </si>
  <si>
    <t>5月</t>
  </si>
  <si>
    <t>2025/05/31</t>
  </si>
  <si>
    <t>2025/06/30</t>
  </si>
  <si>
    <t>2025馬祖i健康-健康體位管理計畫  報名表</t>
    <phoneticPr fontId="2" type="noConversion"/>
  </si>
  <si>
    <t>需減重目標體重（kg）</t>
    <phoneticPr fontId="2" type="noConversion"/>
  </si>
  <si>
    <t xml:space="preserve">   </t>
    <phoneticPr fontId="2" type="noConversion"/>
  </si>
  <si>
    <t>目標BMI設定                                      （上升/下降/維持）</t>
    <phoneticPr fontId="2" type="noConversion"/>
  </si>
  <si>
    <t>年齡</t>
    <phoneticPr fontId="2" type="noConversion"/>
  </si>
  <si>
    <t>電話</t>
    <phoneticPr fontId="2" type="noConversion"/>
  </si>
  <si>
    <t>編號</t>
    <phoneticPr fontId="2" type="noConversion"/>
  </si>
  <si>
    <t>初始體重         （kg）</t>
    <phoneticPr fontId="2" type="noConversion"/>
  </si>
  <si>
    <t>需減重目標體重     （kg）</t>
    <phoneticPr fontId="2" type="noConversion"/>
  </si>
  <si>
    <t>報名日期</t>
    <phoneticPr fontId="2" type="noConversion"/>
  </si>
  <si>
    <t>出生年月日(民國)</t>
    <phoneticPr fontId="2" type="noConversion"/>
  </si>
  <si>
    <t>女</t>
  </si>
  <si>
    <t>身高                （cm）</t>
    <phoneticPr fontId="2" type="noConversion"/>
  </si>
  <si>
    <t>email</t>
    <phoneticPr fontId="2" type="noConversion"/>
  </si>
  <si>
    <t>運動達標</t>
    <phoneticPr fontId="2" type="noConversion"/>
  </si>
  <si>
    <t>5月</t>
    <phoneticPr fontId="2" type="noConversion"/>
  </si>
  <si>
    <t>6月</t>
    <phoneticPr fontId="2" type="noConversion"/>
  </si>
  <si>
    <t>7月</t>
    <phoneticPr fontId="2" type="noConversion"/>
  </si>
  <si>
    <t>8月</t>
    <phoneticPr fontId="2" type="noConversion"/>
  </si>
  <si>
    <t>9月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</si>
</sst>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10">
    <font>
      <sz val="11"/>
      <color theme="1"/>
      <name val="新細明體"/>
      <family val="2"/>
      <scheme val="minor"/>
    </font>
    <font>
      <b/>
      <sz val="16"/>
      <color rgb="FFFFFFFF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FFFF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6"/>
      <color theme="1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BDD7EE"/>
        <bgColor rgb="FFBDD7EE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4F81B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BDD7EE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3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177" fontId="7" fillId="4" borderId="1" xfId="1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5" borderId="0" xfId="0" applyFill="1"/>
    <xf numFmtId="0" fontId="3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5" borderId="0" xfId="0" applyFill="1"/>
    <xf numFmtId="0" fontId="9" fillId="5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0" borderId="0" xfId="0" applyFont="1"/>
  </cellXfs>
  <cellStyles count="2">
    <cellStyle name="一般" xfId="0" builtinId="0"/>
    <cellStyle name="一般 2" xfId="1" xr:uid="{DAE276D9-EAA2-49FE-8C9C-19A8938E01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119D-99A8-4332-829F-52522DAA110F}">
  <dimension ref="A1:U12"/>
  <sheetViews>
    <sheetView tabSelected="1" workbookViewId="0">
      <selection activeCell="M11" sqref="M11"/>
    </sheetView>
  </sheetViews>
  <sheetFormatPr defaultRowHeight="15.75"/>
  <cols>
    <col min="1" max="1" width="5.7109375" customWidth="1"/>
    <col min="2" max="2" width="11.140625" customWidth="1"/>
    <col min="3" max="3" width="9.42578125" customWidth="1"/>
    <col min="4" max="4" width="10.7109375" customWidth="1"/>
    <col min="5" max="5" width="6.5703125" customWidth="1"/>
    <col min="6" max="6" width="7.28515625" customWidth="1"/>
    <col min="7" max="8" width="14.28515625" customWidth="1"/>
    <col min="9" max="9" width="11.7109375" style="23" customWidth="1"/>
    <col min="10" max="10" width="12.5703125" style="23" customWidth="1"/>
    <col min="11" max="11" width="11.42578125" customWidth="1"/>
    <col min="12" max="12" width="17.42578125" style="23" customWidth="1"/>
    <col min="13" max="13" width="11.85546875" customWidth="1"/>
    <col min="14" max="14" width="11.28515625" customWidth="1"/>
    <col min="15" max="15" width="11.5703125" customWidth="1"/>
    <col min="16" max="16" width="13.140625" customWidth="1"/>
    <col min="17" max="17" width="18.28515625" customWidth="1"/>
    <col min="18" max="18" width="13.7109375" customWidth="1"/>
    <col min="19" max="19" width="14.7109375" customWidth="1"/>
    <col min="20" max="20" width="20.28515625" customWidth="1"/>
    <col min="21" max="21" width="14.5703125" customWidth="1"/>
  </cols>
  <sheetData>
    <row r="1" spans="1:21" ht="49.5" customHeight="1">
      <c r="A1" s="16"/>
      <c r="B1" s="16"/>
      <c r="C1" s="24" t="s">
        <v>24</v>
      </c>
      <c r="D1" s="24"/>
      <c r="E1" s="24"/>
      <c r="F1" s="25"/>
      <c r="G1" s="25"/>
      <c r="H1" s="25"/>
      <c r="I1" s="25"/>
      <c r="J1" s="25"/>
      <c r="K1" s="25"/>
      <c r="L1" s="25"/>
      <c r="M1" s="25"/>
      <c r="N1" s="25"/>
      <c r="O1" s="24" t="s">
        <v>11</v>
      </c>
      <c r="P1" s="26"/>
      <c r="Q1" s="26"/>
      <c r="R1" s="26"/>
      <c r="S1" s="26"/>
      <c r="T1" s="26"/>
      <c r="U1" s="26"/>
    </row>
    <row r="2" spans="1:21" ht="69" customHeight="1">
      <c r="A2" s="20" t="s">
        <v>30</v>
      </c>
      <c r="B2" s="20" t="s">
        <v>33</v>
      </c>
      <c r="C2" s="17" t="s">
        <v>0</v>
      </c>
      <c r="D2" s="18" t="s">
        <v>34</v>
      </c>
      <c r="E2" s="18" t="s">
        <v>28</v>
      </c>
      <c r="F2" s="17" t="s">
        <v>1</v>
      </c>
      <c r="G2" s="17" t="s">
        <v>29</v>
      </c>
      <c r="H2" s="17" t="s">
        <v>37</v>
      </c>
      <c r="I2" s="18" t="s">
        <v>36</v>
      </c>
      <c r="J2" s="18" t="s">
        <v>31</v>
      </c>
      <c r="K2" s="17" t="s">
        <v>5</v>
      </c>
      <c r="L2" s="18" t="s">
        <v>27</v>
      </c>
      <c r="M2" s="17" t="s">
        <v>6</v>
      </c>
      <c r="N2" s="18" t="s">
        <v>32</v>
      </c>
      <c r="O2" s="19" t="s">
        <v>12</v>
      </c>
      <c r="P2" s="19" t="s">
        <v>13</v>
      </c>
      <c r="Q2" s="19" t="s">
        <v>14</v>
      </c>
      <c r="R2" s="19" t="s">
        <v>15</v>
      </c>
      <c r="S2" s="19" t="s">
        <v>16</v>
      </c>
      <c r="T2" s="19" t="s">
        <v>17</v>
      </c>
      <c r="U2" s="19" t="s">
        <v>18</v>
      </c>
    </row>
    <row r="3" spans="1:21" s="14" customFormat="1" ht="33" customHeight="1">
      <c r="A3" s="7">
        <v>1</v>
      </c>
      <c r="B3" s="7">
        <v>1140505</v>
      </c>
      <c r="C3" s="7" t="s">
        <v>7</v>
      </c>
      <c r="D3" s="7">
        <v>661213</v>
      </c>
      <c r="E3" s="11">
        <f>IF(B3="","",IF(D3="","",LEFT(B3,3)-LEFT(D3,2)))</f>
        <v>48</v>
      </c>
      <c r="F3" s="10" t="s">
        <v>35</v>
      </c>
      <c r="G3" s="7" t="s">
        <v>10</v>
      </c>
      <c r="H3" s="7"/>
      <c r="I3" s="7">
        <v>172</v>
      </c>
      <c r="J3" s="7">
        <v>75</v>
      </c>
      <c r="K3" s="12">
        <f>J3/((I3/100)^2)</f>
        <v>25.351541373715524</v>
      </c>
      <c r="L3" s="7">
        <v>1</v>
      </c>
      <c r="M3" s="12">
        <f>K3-L3</f>
        <v>24.351541373715524</v>
      </c>
      <c r="N3" s="21">
        <f>L3*((I3/100)^2)</f>
        <v>2.9583999999999997</v>
      </c>
      <c r="O3" s="13" t="s">
        <v>21</v>
      </c>
      <c r="P3" s="7"/>
      <c r="Q3" s="7">
        <v>72</v>
      </c>
      <c r="R3" s="12">
        <f>Q3/((I3/100)^2)</f>
        <v>24.337479718766904</v>
      </c>
      <c r="S3" s="12">
        <f>$K$3-R3</f>
        <v>1.0140616549486197</v>
      </c>
      <c r="T3" s="7" t="s">
        <v>38</v>
      </c>
      <c r="U3" s="7"/>
    </row>
    <row r="4" spans="1:21" s="14" customFormat="1" ht="27.75" customHeight="1">
      <c r="A4" s="7">
        <v>2</v>
      </c>
      <c r="B4" s="7"/>
      <c r="C4" s="15"/>
      <c r="D4" s="15"/>
      <c r="E4" s="11" t="str">
        <f t="shared" ref="E4:E12" si="0">IF(B4="","",IF(D4="","",LEFT(B4,3)-LEFT(D4,2)))</f>
        <v/>
      </c>
      <c r="F4" s="10" t="s">
        <v>8</v>
      </c>
      <c r="G4" s="15"/>
      <c r="H4" s="15"/>
      <c r="I4" s="7"/>
      <c r="J4" s="7"/>
      <c r="K4" s="12" t="e">
        <f t="shared" ref="K4:K12" si="1">J4/((I4/100)^2)</f>
        <v>#DIV/0!</v>
      </c>
      <c r="L4" s="7"/>
      <c r="M4" s="12" t="e">
        <f t="shared" ref="M4:M12" si="2">K4-L4</f>
        <v>#DIV/0!</v>
      </c>
      <c r="N4" s="21">
        <f t="shared" ref="N4:N12" si="3">L4*((I4/100)^2)</f>
        <v>0</v>
      </c>
      <c r="O4" s="13" t="s">
        <v>40</v>
      </c>
      <c r="P4" s="7"/>
      <c r="Q4" s="7">
        <v>71</v>
      </c>
      <c r="R4" s="12">
        <f>Q4/((I3/100)^2)</f>
        <v>23.999459167117362</v>
      </c>
      <c r="S4" s="12">
        <f t="shared" ref="S4:S7" si="4">$K$3-R4</f>
        <v>1.3520822065981619</v>
      </c>
      <c r="T4" s="7"/>
      <c r="U4" s="7"/>
    </row>
    <row r="5" spans="1:21" s="14" customFormat="1" ht="26.25" customHeight="1">
      <c r="A5" s="7">
        <v>3</v>
      </c>
      <c r="B5" s="7"/>
      <c r="C5" s="8"/>
      <c r="D5" s="8"/>
      <c r="E5" s="11" t="str">
        <f t="shared" si="0"/>
        <v/>
      </c>
      <c r="F5" s="10" t="s">
        <v>35</v>
      </c>
      <c r="G5" s="8"/>
      <c r="H5" s="8"/>
      <c r="I5" s="7"/>
      <c r="J5" s="7"/>
      <c r="K5" s="12" t="e">
        <f t="shared" si="1"/>
        <v>#DIV/0!</v>
      </c>
      <c r="L5" s="7"/>
      <c r="M5" s="12" t="e">
        <f t="shared" si="2"/>
        <v>#DIV/0!</v>
      </c>
      <c r="N5" s="21">
        <f t="shared" si="3"/>
        <v>0</v>
      </c>
      <c r="O5" s="13" t="s">
        <v>41</v>
      </c>
      <c r="P5" s="7"/>
      <c r="Q5" s="7">
        <v>71</v>
      </c>
      <c r="R5" s="12">
        <f>Q5/((I3/100)^2)</f>
        <v>23.999459167117362</v>
      </c>
      <c r="S5" s="12">
        <f t="shared" si="4"/>
        <v>1.3520822065981619</v>
      </c>
      <c r="T5" s="7"/>
      <c r="U5" s="7"/>
    </row>
    <row r="6" spans="1:21" s="14" customFormat="1" ht="31.5" customHeight="1">
      <c r="A6" s="7">
        <v>4</v>
      </c>
      <c r="B6" s="7"/>
      <c r="C6" s="7"/>
      <c r="D6" s="7"/>
      <c r="E6" s="11" t="str">
        <f t="shared" si="0"/>
        <v/>
      </c>
      <c r="F6" s="10" t="s">
        <v>8</v>
      </c>
      <c r="G6" s="7"/>
      <c r="H6" s="7"/>
      <c r="I6" s="7"/>
      <c r="J6" s="7"/>
      <c r="K6" s="12" t="e">
        <f t="shared" si="1"/>
        <v>#DIV/0!</v>
      </c>
      <c r="L6" s="7"/>
      <c r="M6" s="12" t="e">
        <f t="shared" si="2"/>
        <v>#DIV/0!</v>
      </c>
      <c r="N6" s="21">
        <f t="shared" si="3"/>
        <v>0</v>
      </c>
      <c r="O6" s="13" t="s">
        <v>42</v>
      </c>
      <c r="P6" s="9"/>
      <c r="Q6" s="7">
        <v>72</v>
      </c>
      <c r="R6" s="12">
        <f>Q6/((I3/100)^2)</f>
        <v>24.337479718766904</v>
      </c>
      <c r="S6" s="12">
        <f t="shared" si="4"/>
        <v>1.0140616549486197</v>
      </c>
      <c r="T6" s="9"/>
      <c r="U6" s="9"/>
    </row>
    <row r="7" spans="1:21" s="14" customFormat="1" ht="27" customHeight="1">
      <c r="A7" s="7">
        <v>5</v>
      </c>
      <c r="B7" s="7"/>
      <c r="C7" s="7"/>
      <c r="D7" s="7"/>
      <c r="E7" s="11" t="str">
        <f t="shared" si="0"/>
        <v/>
      </c>
      <c r="F7" s="10" t="s">
        <v>35</v>
      </c>
      <c r="G7" s="12"/>
      <c r="H7" s="12"/>
      <c r="I7" s="7"/>
      <c r="J7" s="7"/>
      <c r="K7" s="12" t="e">
        <f t="shared" si="1"/>
        <v>#DIV/0!</v>
      </c>
      <c r="L7" s="7"/>
      <c r="M7" s="12" t="e">
        <f t="shared" si="2"/>
        <v>#DIV/0!</v>
      </c>
      <c r="N7" s="21">
        <f t="shared" si="3"/>
        <v>0</v>
      </c>
      <c r="O7" s="13" t="s">
        <v>43</v>
      </c>
      <c r="P7" s="9"/>
      <c r="Q7" s="7">
        <v>69</v>
      </c>
      <c r="R7" s="12">
        <f>Q7/((I3/100)^2)</f>
        <v>23.323418063818284</v>
      </c>
      <c r="S7" s="12">
        <f t="shared" si="4"/>
        <v>2.0281233098972393</v>
      </c>
      <c r="T7" s="9"/>
      <c r="U7" s="9"/>
    </row>
    <row r="8" spans="1:21" s="14" customFormat="1" ht="27.75" customHeight="1">
      <c r="A8" s="7">
        <v>6</v>
      </c>
      <c r="B8" s="7"/>
      <c r="C8" s="7"/>
      <c r="D8" s="7"/>
      <c r="E8" s="11" t="str">
        <f t="shared" si="0"/>
        <v/>
      </c>
      <c r="F8" s="10" t="s">
        <v>35</v>
      </c>
      <c r="G8" s="12"/>
      <c r="H8" s="12"/>
      <c r="I8" s="7"/>
      <c r="J8" s="7"/>
      <c r="K8" s="12" t="e">
        <f t="shared" si="1"/>
        <v>#DIV/0!</v>
      </c>
      <c r="L8" s="7"/>
      <c r="M8" s="12" t="e">
        <f t="shared" si="2"/>
        <v>#DIV/0!</v>
      </c>
      <c r="N8" s="21">
        <f t="shared" si="3"/>
        <v>0</v>
      </c>
      <c r="O8" s="13"/>
      <c r="P8" s="9"/>
      <c r="Q8" s="7"/>
      <c r="R8" s="12"/>
      <c r="S8" s="12"/>
      <c r="T8" s="9"/>
      <c r="U8" s="9"/>
    </row>
    <row r="9" spans="1:21" s="14" customFormat="1" ht="27" customHeight="1">
      <c r="A9" s="7">
        <v>7</v>
      </c>
      <c r="B9" s="7"/>
      <c r="C9" s="7"/>
      <c r="D9" s="7"/>
      <c r="E9" s="11" t="str">
        <f t="shared" si="0"/>
        <v/>
      </c>
      <c r="F9" s="10" t="s">
        <v>35</v>
      </c>
      <c r="G9" s="12"/>
      <c r="H9" s="12"/>
      <c r="I9" s="7"/>
      <c r="J9" s="7"/>
      <c r="K9" s="12" t="e">
        <f t="shared" si="1"/>
        <v>#DIV/0!</v>
      </c>
      <c r="L9" s="7"/>
      <c r="M9" s="12" t="e">
        <f t="shared" si="2"/>
        <v>#DIV/0!</v>
      </c>
      <c r="N9" s="21">
        <f t="shared" si="3"/>
        <v>0</v>
      </c>
      <c r="O9" s="13"/>
      <c r="P9" s="9"/>
      <c r="Q9" s="7"/>
      <c r="R9" s="12"/>
      <c r="S9" s="12"/>
      <c r="T9" s="9"/>
      <c r="U9" s="9"/>
    </row>
    <row r="10" spans="1:21" s="14" customFormat="1" ht="26.25" customHeight="1">
      <c r="A10" s="7">
        <v>8</v>
      </c>
      <c r="B10" s="7"/>
      <c r="C10" s="15"/>
      <c r="D10" s="15"/>
      <c r="E10" s="11" t="str">
        <f t="shared" si="0"/>
        <v/>
      </c>
      <c r="F10" s="10" t="s">
        <v>35</v>
      </c>
      <c r="G10" s="15"/>
      <c r="H10" s="15"/>
      <c r="I10" s="7"/>
      <c r="J10" s="7"/>
      <c r="K10" s="12" t="e">
        <f t="shared" si="1"/>
        <v>#DIV/0!</v>
      </c>
      <c r="L10" s="7"/>
      <c r="M10" s="12" t="e">
        <f t="shared" si="2"/>
        <v>#DIV/0!</v>
      </c>
      <c r="N10" s="21">
        <f t="shared" si="3"/>
        <v>0</v>
      </c>
      <c r="O10" s="13"/>
      <c r="P10" s="9"/>
      <c r="Q10" s="7"/>
      <c r="R10" s="12"/>
      <c r="S10" s="12"/>
      <c r="T10" s="9"/>
      <c r="U10" s="9"/>
    </row>
    <row r="11" spans="1:21" s="14" customFormat="1" ht="23.25" customHeight="1">
      <c r="A11" s="7">
        <v>9</v>
      </c>
      <c r="B11" s="7"/>
      <c r="C11" s="9"/>
      <c r="D11" s="9"/>
      <c r="E11" s="11" t="str">
        <f t="shared" si="0"/>
        <v/>
      </c>
      <c r="F11" s="10" t="s">
        <v>35</v>
      </c>
      <c r="G11" s="9"/>
      <c r="H11" s="9"/>
      <c r="I11" s="7"/>
      <c r="J11" s="7"/>
      <c r="K11" s="12" t="e">
        <f t="shared" si="1"/>
        <v>#DIV/0!</v>
      </c>
      <c r="L11" s="22"/>
      <c r="M11" s="12" t="e">
        <f t="shared" si="2"/>
        <v>#DIV/0!</v>
      </c>
      <c r="N11" s="21">
        <f t="shared" si="3"/>
        <v>0</v>
      </c>
      <c r="O11" s="13"/>
      <c r="P11" s="9"/>
      <c r="Q11" s="7"/>
      <c r="R11" s="12"/>
      <c r="S11" s="12"/>
      <c r="T11" s="9"/>
      <c r="U11" s="9"/>
    </row>
    <row r="12" spans="1:21" s="14" customFormat="1" ht="25.5" customHeight="1">
      <c r="A12" s="7">
        <v>10</v>
      </c>
      <c r="B12" s="7"/>
      <c r="C12" s="9"/>
      <c r="D12" s="9"/>
      <c r="E12" s="11" t="str">
        <f t="shared" si="0"/>
        <v/>
      </c>
      <c r="F12" s="10" t="s">
        <v>35</v>
      </c>
      <c r="G12" s="9"/>
      <c r="H12" s="9"/>
      <c r="I12" s="7"/>
      <c r="J12" s="7"/>
      <c r="K12" s="12" t="e">
        <f t="shared" si="1"/>
        <v>#DIV/0!</v>
      </c>
      <c r="L12" s="22"/>
      <c r="M12" s="12" t="e">
        <f t="shared" si="2"/>
        <v>#DIV/0!</v>
      </c>
      <c r="N12" s="21">
        <f t="shared" si="3"/>
        <v>0</v>
      </c>
      <c r="O12" s="9"/>
      <c r="P12" s="9"/>
      <c r="Q12" s="9"/>
      <c r="R12" s="9"/>
      <c r="S12" s="9"/>
      <c r="T12" s="9"/>
      <c r="U12" s="9"/>
    </row>
  </sheetData>
  <mergeCells count="2">
    <mergeCell ref="C1:N1"/>
    <mergeCell ref="O1:U1"/>
  </mergeCells>
  <phoneticPr fontId="2" type="noConversion"/>
  <dataValidations count="2">
    <dataValidation type="list" allowBlank="1" showInputMessage="1" showErrorMessage="1" sqref="F3:F12" xr:uid="{46B89819-A71A-497D-8BDB-B6F5C5C4B7D5}">
      <formula1>"男,女"</formula1>
    </dataValidation>
    <dataValidation operator="equal" allowBlank="1" showInputMessage="1" showErrorMessage="1" sqref="E3:E12" xr:uid="{1AE16E05-9FA8-46DF-A481-02AFB252B52B}"/>
  </dataValidations>
  <pageMargins left="0.15748031496062992" right="0.19685039370078741" top="0.78740157480314965" bottom="0.78740157480314965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J11" sqref="J11"/>
    </sheetView>
  </sheetViews>
  <sheetFormatPr defaultRowHeight="15.75"/>
  <cols>
    <col min="1" max="1" width="8" customWidth="1"/>
    <col min="2" max="2" width="12.42578125" customWidth="1"/>
    <col min="3" max="3" width="17.5703125" customWidth="1"/>
    <col min="4" max="5" width="14.28515625" customWidth="1"/>
    <col min="6" max="6" width="18.7109375" customWidth="1"/>
    <col min="7" max="7" width="17.42578125" customWidth="1"/>
    <col min="8" max="8" width="14.140625" customWidth="1"/>
    <col min="9" max="9" width="17.42578125" customWidth="1"/>
    <col min="10" max="10" width="11.85546875" customWidth="1"/>
    <col min="11" max="11" width="11.28515625" customWidth="1"/>
  </cols>
  <sheetData>
    <row r="1" spans="1:11" ht="49.5" customHeight="1">
      <c r="A1" s="27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69" customHeight="1">
      <c r="A2" s="1" t="s">
        <v>0</v>
      </c>
      <c r="B2" s="1" t="s">
        <v>1</v>
      </c>
      <c r="C2" s="1" t="s">
        <v>2</v>
      </c>
      <c r="D2" s="1" t="s">
        <v>29</v>
      </c>
      <c r="E2" s="1" t="s">
        <v>37</v>
      </c>
      <c r="F2" s="1" t="s">
        <v>3</v>
      </c>
      <c r="G2" s="1" t="s">
        <v>4</v>
      </c>
      <c r="H2" s="1" t="s">
        <v>5</v>
      </c>
      <c r="I2" s="6" t="s">
        <v>27</v>
      </c>
      <c r="J2" s="1" t="s">
        <v>6</v>
      </c>
      <c r="K2" s="6" t="s">
        <v>25</v>
      </c>
    </row>
    <row r="3" spans="1:11" ht="33" customHeight="1">
      <c r="A3" s="2" t="s">
        <v>7</v>
      </c>
      <c r="B3" s="2" t="s">
        <v>8</v>
      </c>
      <c r="C3" s="2" t="s">
        <v>9</v>
      </c>
      <c r="D3" s="2" t="s">
        <v>10</v>
      </c>
      <c r="E3" s="2"/>
      <c r="F3" s="2">
        <v>172</v>
      </c>
      <c r="G3" s="2">
        <v>75</v>
      </c>
      <c r="H3" s="3">
        <f>G3/((F3/100)^2)</f>
        <v>25.351541373715524</v>
      </c>
      <c r="I3" s="2">
        <v>1</v>
      </c>
      <c r="J3" s="3">
        <f>H3-I3</f>
        <v>24.351541373715524</v>
      </c>
      <c r="K3" s="4">
        <f>I3*((F3/100)^2)</f>
        <v>2.9583999999999997</v>
      </c>
    </row>
    <row r="4" spans="1:11" ht="16.5">
      <c r="A4" s="5"/>
      <c r="B4" s="5"/>
      <c r="C4" s="5"/>
      <c r="D4" s="5"/>
      <c r="E4" s="5"/>
      <c r="F4" s="5"/>
      <c r="G4" s="5"/>
      <c r="H4" s="5"/>
      <c r="I4" s="5" t="s">
        <v>26</v>
      </c>
      <c r="J4" s="5"/>
      <c r="K4" s="5"/>
    </row>
    <row r="5" spans="1:11" ht="16.5">
      <c r="A5" s="29" t="s">
        <v>11</v>
      </c>
      <c r="B5" s="30"/>
      <c r="C5" s="30"/>
      <c r="D5" s="30"/>
      <c r="E5" s="30"/>
      <c r="F5" s="30"/>
      <c r="G5" s="30"/>
      <c r="H5" s="5"/>
      <c r="I5" s="5"/>
      <c r="J5" s="5"/>
      <c r="K5" s="5"/>
    </row>
    <row r="6" spans="1:11" ht="31.5" customHeight="1">
      <c r="A6" s="1" t="s">
        <v>12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5"/>
      <c r="I6" s="5"/>
      <c r="J6" s="5"/>
      <c r="K6" s="5"/>
    </row>
    <row r="7" spans="1:11" ht="30" customHeight="1">
      <c r="A7" s="2" t="s">
        <v>39</v>
      </c>
      <c r="B7" s="2" t="s">
        <v>19</v>
      </c>
      <c r="C7" s="2">
        <v>74</v>
      </c>
      <c r="D7" s="3">
        <f>C7/(1.72*1.72)</f>
        <v>25.013520822065985</v>
      </c>
      <c r="E7" s="3">
        <f>D7-$H$3</f>
        <v>-0.3380205516495387</v>
      </c>
      <c r="F7" s="2" t="s">
        <v>20</v>
      </c>
      <c r="G7" s="2"/>
      <c r="H7" s="5"/>
      <c r="I7" s="5"/>
      <c r="J7" s="5"/>
      <c r="K7" s="5"/>
    </row>
    <row r="8" spans="1:11" ht="30" customHeight="1">
      <c r="A8" s="2" t="s">
        <v>40</v>
      </c>
      <c r="B8" s="2" t="s">
        <v>22</v>
      </c>
      <c r="C8" s="2">
        <v>64</v>
      </c>
      <c r="D8" s="3">
        <f>C8/(1.72*1.72)</f>
        <v>21.63331530557058</v>
      </c>
      <c r="E8" s="3">
        <f t="shared" ref="E8:E9" si="0">D8-$H$3</f>
        <v>-3.7182260681449435</v>
      </c>
      <c r="F8" s="2" t="s">
        <v>20</v>
      </c>
      <c r="G8" s="2"/>
      <c r="H8" s="5"/>
      <c r="I8" s="5"/>
      <c r="J8" s="5"/>
      <c r="K8" s="5"/>
    </row>
    <row r="9" spans="1:11" ht="30" customHeight="1">
      <c r="A9" s="2" t="s">
        <v>41</v>
      </c>
      <c r="B9" s="2" t="s">
        <v>23</v>
      </c>
      <c r="C9" s="2">
        <v>63</v>
      </c>
      <c r="D9" s="3">
        <f>C9/(1.72*1.72)</f>
        <v>21.295294753921041</v>
      </c>
      <c r="E9" s="3">
        <f t="shared" si="0"/>
        <v>-4.0562466197944822</v>
      </c>
      <c r="F9" s="2" t="s">
        <v>20</v>
      </c>
      <c r="G9" s="2"/>
      <c r="H9" s="5"/>
      <c r="I9" s="5"/>
      <c r="J9" s="5"/>
      <c r="K9" s="5"/>
    </row>
    <row r="10" spans="1:11" ht="30" customHeight="1">
      <c r="A10" s="2" t="s">
        <v>42</v>
      </c>
      <c r="B10" s="2" t="s">
        <v>19</v>
      </c>
      <c r="C10" s="2">
        <v>74</v>
      </c>
      <c r="D10" s="3">
        <f>C10/(1.72*1.72)</f>
        <v>25.013520822065985</v>
      </c>
      <c r="E10" s="3">
        <f>D10-$H$3</f>
        <v>-0.3380205516495387</v>
      </c>
      <c r="F10" s="2" t="s">
        <v>20</v>
      </c>
      <c r="G10" s="2"/>
      <c r="H10" s="5"/>
      <c r="I10" s="5"/>
      <c r="J10" s="5"/>
      <c r="K10" s="5"/>
    </row>
    <row r="11" spans="1:11" ht="30" customHeight="1">
      <c r="A11" s="2" t="s">
        <v>43</v>
      </c>
      <c r="B11" s="2" t="s">
        <v>22</v>
      </c>
      <c r="C11" s="2">
        <v>64</v>
      </c>
      <c r="D11" s="3">
        <f>C11/(1.72*1.72)</f>
        <v>21.63331530557058</v>
      </c>
      <c r="E11" s="3">
        <f t="shared" ref="E11" si="1">D11-$H$3</f>
        <v>-3.7182260681449435</v>
      </c>
      <c r="F11" s="2" t="s">
        <v>20</v>
      </c>
      <c r="G11" s="2"/>
    </row>
  </sheetData>
  <mergeCells count="2">
    <mergeCell ref="A1:K1"/>
    <mergeCell ref="A5:G5"/>
  </mergeCells>
  <phoneticPr fontId="2" type="noConversion"/>
  <pageMargins left="0.15748031496062992" right="0.19685039370078741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BMI管理表單 (報名表)</vt:lpstr>
      <vt:lpstr>BMI管理表單(原始)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陳巧虹</cp:lastModifiedBy>
  <cp:lastPrinted>2025-04-30T01:33:42Z</cp:lastPrinted>
  <dcterms:created xsi:type="dcterms:W3CDTF">2025-04-29T03:45:36Z</dcterms:created>
  <dcterms:modified xsi:type="dcterms:W3CDTF">2025-05-15T04:08:11Z</dcterms:modified>
</cp:coreProperties>
</file>